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<sst xmlns="http://schemas.openxmlformats.org/spreadsheetml/2006/main" count="44" uniqueCount="33">
  <si>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评审情况表</t>
  </si>
  <si>
    <t>项目名称</t>
  </si>
  <si>
    <t>四川省人民医院核心系统三级等保评审</t>
  </si>
  <si>
    <t>项目编号</t>
  </si>
  <si>
    <t>N5100012022002309</t>
  </si>
  <si>
    <t>评审日期</t>
  </si>
  <si>
    <t>评审过程</t>
  </si>
  <si>
    <t>序号</t>
  </si>
  <si>
    <t>投标人名称</t>
  </si>
  <si>
    <t>是否通过资格性/符合性审查</t>
  </si>
  <si>
    <t>未通过原因</t>
  </si>
  <si>
    <t>技术类得分</t>
  </si>
  <si>
    <t>共同类得分</t>
  </si>
  <si>
    <t>总得分</t>
  </si>
  <si>
    <t>评审结果</t>
  </si>
  <si>
    <t>测评方案</t>
  </si>
  <si>
    <t>总分</t>
  </si>
  <si>
    <t>平均分</t>
  </si>
  <si>
    <t>报价</t>
  </si>
  <si>
    <t>技术负责人</t>
  </si>
  <si>
    <t>项目经理</t>
  </si>
  <si>
    <t>测试人员</t>
  </si>
  <si>
    <t>投标人业绩</t>
  </si>
  <si>
    <t>投标人实力</t>
  </si>
  <si>
    <t>成都创信华通信息技术有限公司</t>
  </si>
  <si>
    <t>是</t>
  </si>
  <si>
    <t>/</t>
  </si>
  <si>
    <t>第一中标候选人：</t>
  </si>
  <si>
    <t>报价金额（元/年）</t>
  </si>
  <si>
    <t>合肥天帷信息安全技术有限公司</t>
  </si>
  <si>
    <t>第二中标候选人：</t>
  </si>
  <si>
    <t>成都久信信息技术股份有限公司</t>
  </si>
  <si>
    <t>第三中标候选人：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</si>
</sst>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7" fontId="47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6" fontId="45" fillId="0" borderId="14" xfId="0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177" fontId="45" fillId="0" borderId="14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SheetLayoutView="100" workbookViewId="0" topLeftCell="A1">
      <selection activeCell="B2" sqref="B2"/>
    </sheetView>
  </sheetViews>
  <sheetFormatPr defaultColWidth="8.75390625" defaultRowHeight="14.25"/>
  <cols>
    <col min="1" max="1" width="9.875" style="3" customWidth="1"/>
    <col min="2" max="2" width="20.25390625" style="3" customWidth="1"/>
    <col min="3" max="3" width="8.25390625" style="3" customWidth="1"/>
    <col min="4" max="5" width="8.125" style="3" customWidth="1"/>
    <col min="6" max="6" width="8.00390625" style="3" customWidth="1"/>
    <col min="7" max="7" width="8.00390625" style="4" customWidth="1"/>
    <col min="8" max="15" width="8.00390625" style="3" customWidth="1"/>
    <col min="16" max="16" width="8.00390625" style="4" customWidth="1"/>
    <col min="17" max="17" width="14.75390625" style="5" customWidth="1"/>
    <col min="18" max="18" width="23.00390625" style="3" customWidth="1"/>
    <col min="19" max="19" width="9.875" style="3" customWidth="1"/>
    <col min="20" max="20" width="17.125" style="6" customWidth="1"/>
    <col min="21" max="40" width="9.00390625" style="3" bestFit="1" customWidth="1"/>
    <col min="41" max="16384" width="8.75390625" style="3" customWidth="1"/>
  </cols>
  <sheetData>
    <row r="1" spans="1:20" s="1" customFormat="1" ht="27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9"/>
      <c r="Q1" s="8"/>
      <c r="R1" s="8"/>
      <c r="S1" s="8"/>
      <c r="T1" s="25"/>
    </row>
    <row r="2" spans="1:20" s="2" customFormat="1" ht="60" customHeight="1">
      <c r="A2" s="10" t="s">
        <v>1</v>
      </c>
      <c r="B2" s="10" t="s">
        <v>2</v>
      </c>
      <c r="C2" s="10" t="s">
        <v>3</v>
      </c>
      <c r="D2" s="10"/>
      <c r="E2" s="11" t="s">
        <v>4</v>
      </c>
      <c r="F2" s="12"/>
      <c r="G2" s="13"/>
      <c r="H2" s="14" t="s">
        <v>5</v>
      </c>
      <c r="I2" s="14"/>
      <c r="J2" s="14"/>
      <c r="K2" s="14"/>
      <c r="L2" s="14"/>
      <c r="M2" s="14"/>
      <c r="N2" s="14"/>
      <c r="O2" s="14"/>
      <c r="P2" s="14"/>
      <c r="Q2" s="26">
        <v>44880</v>
      </c>
      <c r="R2" s="26"/>
      <c r="S2" s="26"/>
      <c r="T2" s="27"/>
    </row>
    <row r="3" spans="1:20" s="1" customFormat="1" ht="24" customHeight="1">
      <c r="A3" s="7" t="s">
        <v>6</v>
      </c>
      <c r="B3" s="15"/>
      <c r="C3" s="15"/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6"/>
      <c r="Q3" s="15"/>
      <c r="R3" s="15"/>
      <c r="S3" s="15"/>
      <c r="T3" s="28"/>
    </row>
    <row r="4" spans="1:20" s="1" customFormat="1" ht="24" customHeight="1">
      <c r="A4" s="17" t="s">
        <v>7</v>
      </c>
      <c r="B4" s="17" t="s">
        <v>8</v>
      </c>
      <c r="C4" s="17" t="s">
        <v>9</v>
      </c>
      <c r="D4" s="17" t="s">
        <v>10</v>
      </c>
      <c r="E4" s="7" t="s">
        <v>11</v>
      </c>
      <c r="F4" s="7"/>
      <c r="G4" s="7"/>
      <c r="H4" s="18" t="s">
        <v>12</v>
      </c>
      <c r="I4" s="18"/>
      <c r="J4" s="18"/>
      <c r="K4" s="18"/>
      <c r="L4" s="18"/>
      <c r="M4" s="18"/>
      <c r="N4" s="18"/>
      <c r="O4" s="18"/>
      <c r="P4" s="23" t="s">
        <v>13</v>
      </c>
      <c r="Q4" s="29" t="s">
        <v>14</v>
      </c>
      <c r="R4" s="29"/>
      <c r="S4" s="29"/>
      <c r="T4" s="30"/>
    </row>
    <row r="5" spans="1:20" s="1" customFormat="1" ht="60.75" customHeight="1">
      <c r="A5" s="19"/>
      <c r="B5" s="19"/>
      <c r="C5" s="19"/>
      <c r="D5" s="19"/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16</v>
      </c>
      <c r="O5" s="20" t="s">
        <v>17</v>
      </c>
      <c r="P5" s="24"/>
      <c r="Q5" s="29"/>
      <c r="R5" s="29"/>
      <c r="S5" s="29"/>
      <c r="T5" s="30"/>
    </row>
    <row r="6" spans="1:20" s="3" customFormat="1" ht="45" customHeight="1">
      <c r="A6" s="20">
        <v>1</v>
      </c>
      <c r="B6" s="21" t="s">
        <v>24</v>
      </c>
      <c r="C6" s="20" t="s">
        <v>25</v>
      </c>
      <c r="D6" s="20" t="s">
        <v>26</v>
      </c>
      <c r="E6" s="22">
        <v>36</v>
      </c>
      <c r="F6" s="22">
        <f>SUM(E6:E6)</f>
        <v>36</v>
      </c>
      <c r="G6" s="22">
        <f>F6/4</f>
        <v>9</v>
      </c>
      <c r="H6" s="22">
        <v>50</v>
      </c>
      <c r="I6" s="22">
        <v>75</v>
      </c>
      <c r="J6" s="22">
        <v>80</v>
      </c>
      <c r="K6" s="22">
        <v>20</v>
      </c>
      <c r="L6" s="22">
        <v>50</v>
      </c>
      <c r="M6" s="22">
        <v>115</v>
      </c>
      <c r="N6" s="22">
        <f>SUM(H6:M6)</f>
        <v>390</v>
      </c>
      <c r="O6" s="22">
        <f>N6/5</f>
        <v>78</v>
      </c>
      <c r="P6" s="22">
        <f>O6+G6</f>
        <v>87</v>
      </c>
      <c r="Q6" s="20" t="s">
        <v>27</v>
      </c>
      <c r="R6" s="21" t="s">
        <v>24</v>
      </c>
      <c r="S6" s="20" t="s">
        <v>28</v>
      </c>
      <c r="T6" s="22">
        <v>711200</v>
      </c>
    </row>
    <row r="7" spans="1:20" s="3" customFormat="1" ht="45" customHeight="1">
      <c r="A7" s="20">
        <v>2</v>
      </c>
      <c r="B7" s="21" t="s">
        <v>29</v>
      </c>
      <c r="C7" s="20" t="s">
        <v>25</v>
      </c>
      <c r="D7" s="20" t="s">
        <v>26</v>
      </c>
      <c r="E7" s="22">
        <v>33</v>
      </c>
      <c r="F7" s="22">
        <f>SUM(E7:E7)</f>
        <v>33</v>
      </c>
      <c r="G7" s="22">
        <f>F7/4</f>
        <v>8.25</v>
      </c>
      <c r="H7" s="22">
        <v>44.7</v>
      </c>
      <c r="I7" s="22">
        <v>45</v>
      </c>
      <c r="J7" s="22">
        <v>15</v>
      </c>
      <c r="K7" s="22">
        <v>0</v>
      </c>
      <c r="L7" s="22">
        <v>40</v>
      </c>
      <c r="M7" s="22">
        <v>35</v>
      </c>
      <c r="N7" s="22">
        <f>SUM(H7:M7)</f>
        <v>179.7</v>
      </c>
      <c r="O7" s="22">
        <f>N7/5</f>
        <v>35.94</v>
      </c>
      <c r="P7" s="22">
        <f>O7+G7</f>
        <v>44.19</v>
      </c>
      <c r="Q7" s="20" t="s">
        <v>30</v>
      </c>
      <c r="R7" s="21" t="s">
        <v>29</v>
      </c>
      <c r="S7" s="20" t="s">
        <v>28</v>
      </c>
      <c r="T7" s="22">
        <v>716000</v>
      </c>
    </row>
    <row r="8" spans="1:20" s="3" customFormat="1" ht="45" customHeight="1">
      <c r="A8" s="20">
        <v>3</v>
      </c>
      <c r="B8" s="21" t="s">
        <v>31</v>
      </c>
      <c r="C8" s="20" t="s">
        <v>25</v>
      </c>
      <c r="D8" s="20" t="s">
        <v>26</v>
      </c>
      <c r="E8" s="22">
        <v>33</v>
      </c>
      <c r="F8" s="22">
        <f>SUM(E8:E8)</f>
        <v>33</v>
      </c>
      <c r="G8" s="22">
        <f>F8/4</f>
        <v>8.25</v>
      </c>
      <c r="H8" s="22">
        <v>44.55</v>
      </c>
      <c r="I8" s="22">
        <v>15</v>
      </c>
      <c r="J8" s="22">
        <v>10</v>
      </c>
      <c r="K8" s="22">
        <v>10</v>
      </c>
      <c r="L8" s="22">
        <v>50</v>
      </c>
      <c r="M8" s="22">
        <v>35</v>
      </c>
      <c r="N8" s="22">
        <f>SUM(H8:M8)</f>
        <v>164.55</v>
      </c>
      <c r="O8" s="22">
        <f>N8/5</f>
        <v>32.910000000000004</v>
      </c>
      <c r="P8" s="22">
        <f>O8+G8</f>
        <v>41.160000000000004</v>
      </c>
      <c r="Q8" s="20" t="s">
        <v>32</v>
      </c>
      <c r="R8" s="21" t="s">
        <v>31</v>
      </c>
      <c r="S8" s="20" t="s">
        <v>28</v>
      </c>
      <c r="T8" s="22">
        <v>718200</v>
      </c>
    </row>
  </sheetData>
  <sheetProtection/>
  <mergeCells count="14">
    <mergeCell ref="A1:T1"/>
    <mergeCell ref="C2:D2"/>
    <mergeCell ref="E2:G2"/>
    <mergeCell ref="H2:P2"/>
    <mergeCell ref="Q2:T2"/>
    <mergeCell ref="A3:T3"/>
    <mergeCell ref="E4:G4"/>
    <mergeCell ref="H4:O4"/>
    <mergeCell ref="A4:A5"/>
    <mergeCell ref="B4:B5"/>
    <mergeCell ref="C4:C5"/>
    <mergeCell ref="D4:D5"/>
    <mergeCell ref="P4:P5"/>
    <mergeCell ref="Q4:T5"/>
  </mergeCells>
  <conditionalFormatting sqref="B6">
    <cfRule type="expression" priority="61" dxfId="0" stopIfTrue="1">
      <formula>AND(COUNTIF($B$6,B6)&gt;1,NOT(ISBLANK(B6)))</formula>
    </cfRule>
  </conditionalFormatting>
  <conditionalFormatting sqref="R6">
    <cfRule type="expression" priority="2" dxfId="0" stopIfTrue="1">
      <formula>AND(COUNTIF($R$6,R6)&gt;1,NOT(ISBLANK(R6)))</formula>
    </cfRule>
  </conditionalFormatting>
  <conditionalFormatting sqref="B7:B8">
    <cfRule type="expression" priority="60" dxfId="0" stopIfTrue="1">
      <formula>AND(COUNTIF($B$7:$B$8,B7)&gt;1,NOT(ISBLANK(B7)))</formula>
    </cfRule>
  </conditionalFormatting>
  <conditionalFormatting sqref="R7:R8">
    <cfRule type="expression" priority="1" dxfId="0" stopIfTrue="1">
      <formula>AND(COUNTIF($R$7:$R$8,R7)&gt;1,NOT(ISBLANK(R7)))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鳳 </cp:lastModifiedBy>
  <cp:lastPrinted>2019-08-09T04:37:21Z</cp:lastPrinted>
  <dcterms:created xsi:type="dcterms:W3CDTF">2016-01-02T10:55:55Z</dcterms:created>
  <dcterms:modified xsi:type="dcterms:W3CDTF">2022-11-15T13:56:57Z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12558CFF25B844BC967481BE008A3343</vt:lpwstr>
  </property>
</Properties>
</file>