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<sst xmlns="http://schemas.openxmlformats.org/spreadsheetml/2006/main" count="46" uniqueCount="33">
  <si>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评审情况表</t>
  </si>
  <si>
    <t>项目名称</t>
  </si>
  <si>
    <t>四川省人民医院新增安防设备及配套设施采购项目</t>
  </si>
  <si>
    <t>项目编号</t>
  </si>
  <si>
    <t>N5100012022002482</t>
  </si>
  <si>
    <t>评审日期</t>
  </si>
  <si>
    <t>评审过程</t>
  </si>
  <si>
    <t>序号</t>
  </si>
  <si>
    <t>投标人名称</t>
  </si>
  <si>
    <t>是否通过资格性/符合性审查</t>
  </si>
  <si>
    <t>未通过原因</t>
  </si>
  <si>
    <t>技术类得分</t>
  </si>
  <si>
    <t>共同类得分</t>
  </si>
  <si>
    <t>总得分</t>
  </si>
  <si>
    <t>评审结果</t>
  </si>
  <si>
    <t>技术</t>
  </si>
  <si>
    <t>技术方案</t>
  </si>
  <si>
    <t>售后服务方案</t>
  </si>
  <si>
    <t>总分</t>
  </si>
  <si>
    <t>平均分</t>
  </si>
  <si>
    <t>报价部分</t>
  </si>
  <si>
    <t>履约能力</t>
  </si>
  <si>
    <t>节能、环境标志、无线局域网产品</t>
  </si>
  <si>
    <t>成都赛恩计算机网络技术有限公司</t>
  </si>
  <si>
    <t>是</t>
  </si>
  <si>
    <t>/</t>
  </si>
  <si>
    <t>第一中标候选人：</t>
  </si>
  <si>
    <t>四川鼎立科技有限公司</t>
  </si>
  <si>
    <t>报价金额（元）</t>
  </si>
  <si>
    <t>第二中标候选人：</t>
  </si>
  <si>
    <t>四川易通思达电子工程有限公司</t>
  </si>
  <si>
    <t>第三中标候选人：</t>
  </si>
  <si>
    <t>成都合运科技有限公司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</si>
</sst>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b/>
      <sz val="12"/>
      <name val="Calibri Light"/>
      <family val="0"/>
    </font>
    <font>
      <sz val="10"/>
      <name val="Calibri Light"/>
      <family val="0"/>
    </font>
    <font>
      <sz val="12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76" fontId="47" fillId="0" borderId="0" xfId="0" applyNumberFormat="1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77" fontId="47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31" fontId="48" fillId="0" borderId="9" xfId="0" applyNumberFormat="1" applyFont="1" applyBorder="1" applyAlignment="1">
      <alignment horizontal="center" vertical="center" wrapText="1"/>
    </xf>
    <xf numFmtId="176" fontId="45" fillId="0" borderId="13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 wrapText="1"/>
    </xf>
    <xf numFmtId="177" fontId="45" fillId="0" borderId="13" xfId="0" applyNumberFormat="1" applyFont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SheetLayoutView="100" workbookViewId="0" topLeftCell="A1">
      <selection activeCell="B2" sqref="B2"/>
    </sheetView>
  </sheetViews>
  <sheetFormatPr defaultColWidth="8.75390625" defaultRowHeight="14.25"/>
  <cols>
    <col min="1" max="1" width="9.875" style="3" customWidth="1"/>
    <col min="2" max="2" width="20.25390625" style="3" customWidth="1"/>
    <col min="3" max="3" width="8.25390625" style="3" customWidth="1"/>
    <col min="4" max="7" width="8.125" style="3" customWidth="1"/>
    <col min="8" max="8" width="8.00390625" style="3" customWidth="1"/>
    <col min="9" max="9" width="8.00390625" style="4" customWidth="1"/>
    <col min="10" max="14" width="8.00390625" style="3" customWidth="1"/>
    <col min="15" max="15" width="8.00390625" style="4" customWidth="1"/>
    <col min="16" max="16" width="14.75390625" style="5" customWidth="1"/>
    <col min="17" max="17" width="23.00390625" style="3" customWidth="1"/>
    <col min="18" max="18" width="9.875" style="3" customWidth="1"/>
    <col min="19" max="19" width="17.125" style="6" customWidth="1"/>
    <col min="20" max="39" width="9.00390625" style="3" bestFit="1" customWidth="1"/>
    <col min="40" max="16384" width="8.75390625" style="3" customWidth="1"/>
  </cols>
  <sheetData>
    <row r="1" spans="1:19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18"/>
      <c r="J1" s="8"/>
      <c r="K1" s="8"/>
      <c r="L1" s="8"/>
      <c r="M1" s="8"/>
      <c r="N1" s="8"/>
      <c r="O1" s="18"/>
      <c r="P1" s="8"/>
      <c r="Q1" s="8"/>
      <c r="R1" s="8"/>
      <c r="S1" s="28"/>
    </row>
    <row r="2" spans="1:19" s="2" customFormat="1" ht="60" customHeight="1">
      <c r="A2" s="9" t="s">
        <v>1</v>
      </c>
      <c r="B2" s="9" t="s">
        <v>2</v>
      </c>
      <c r="C2" s="9" t="s">
        <v>3</v>
      </c>
      <c r="D2" s="9"/>
      <c r="E2" s="10" t="s">
        <v>4</v>
      </c>
      <c r="F2" s="11"/>
      <c r="G2" s="11"/>
      <c r="H2" s="11"/>
      <c r="I2" s="19"/>
      <c r="J2" s="20" t="s">
        <v>5</v>
      </c>
      <c r="K2" s="20"/>
      <c r="L2" s="20"/>
      <c r="M2" s="20"/>
      <c r="N2" s="20"/>
      <c r="O2" s="20"/>
      <c r="P2" s="21">
        <v>44880</v>
      </c>
      <c r="Q2" s="21"/>
      <c r="R2" s="21"/>
      <c r="S2" s="29"/>
    </row>
    <row r="3" spans="1:19" s="1" customFormat="1" ht="24" customHeight="1">
      <c r="A3" s="7" t="s">
        <v>6</v>
      </c>
      <c r="B3" s="12"/>
      <c r="C3" s="12"/>
      <c r="D3" s="12"/>
      <c r="E3" s="12"/>
      <c r="F3" s="12"/>
      <c r="G3" s="12"/>
      <c r="H3" s="12"/>
      <c r="I3" s="22"/>
      <c r="J3" s="12"/>
      <c r="K3" s="12"/>
      <c r="L3" s="12"/>
      <c r="M3" s="12"/>
      <c r="N3" s="12"/>
      <c r="O3" s="22"/>
      <c r="P3" s="12"/>
      <c r="Q3" s="12"/>
      <c r="R3" s="12"/>
      <c r="S3" s="30"/>
    </row>
    <row r="4" spans="1:19" s="1" customFormat="1" ht="24" customHeight="1">
      <c r="A4" s="13" t="s">
        <v>7</v>
      </c>
      <c r="B4" s="13" t="s">
        <v>8</v>
      </c>
      <c r="C4" s="13" t="s">
        <v>9</v>
      </c>
      <c r="D4" s="13" t="s">
        <v>10</v>
      </c>
      <c r="E4" s="7" t="s">
        <v>11</v>
      </c>
      <c r="F4" s="7"/>
      <c r="G4" s="7"/>
      <c r="H4" s="7"/>
      <c r="I4" s="7"/>
      <c r="J4" s="23" t="s">
        <v>12</v>
      </c>
      <c r="K4" s="23"/>
      <c r="L4" s="23"/>
      <c r="M4" s="23"/>
      <c r="N4" s="23"/>
      <c r="O4" s="24" t="s">
        <v>13</v>
      </c>
      <c r="P4" s="25" t="s">
        <v>14</v>
      </c>
      <c r="Q4" s="25"/>
      <c r="R4" s="25"/>
      <c r="S4" s="31"/>
    </row>
    <row r="5" spans="1:19" s="1" customFormat="1" ht="60.75" customHeight="1">
      <c r="A5" s="14"/>
      <c r="B5" s="14"/>
      <c r="C5" s="14"/>
      <c r="D5" s="14"/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15" t="s">
        <v>21</v>
      </c>
      <c r="L5" s="15" t="s">
        <v>22</v>
      </c>
      <c r="M5" s="15" t="s">
        <v>18</v>
      </c>
      <c r="N5" s="15" t="s">
        <v>19</v>
      </c>
      <c r="O5" s="26"/>
      <c r="P5" s="25"/>
      <c r="Q5" s="25"/>
      <c r="R5" s="25"/>
      <c r="S5" s="31"/>
    </row>
    <row r="6" spans="1:19" s="3" customFormat="1" ht="45" customHeight="1">
      <c r="A6" s="15">
        <v>1</v>
      </c>
      <c r="B6" s="16" t="s">
        <v>23</v>
      </c>
      <c r="C6" s="15" t="s">
        <v>24</v>
      </c>
      <c r="D6" s="15" t="s">
        <v>25</v>
      </c>
      <c r="E6" s="17">
        <v>165</v>
      </c>
      <c r="F6" s="17">
        <v>12</v>
      </c>
      <c r="G6" s="17">
        <v>12</v>
      </c>
      <c r="H6" s="17">
        <f>SUM(E6:G6)</f>
        <v>189</v>
      </c>
      <c r="I6" s="17">
        <f>H6/4</f>
        <v>47.25</v>
      </c>
      <c r="J6" s="17">
        <v>136.75</v>
      </c>
      <c r="K6" s="17">
        <v>35</v>
      </c>
      <c r="L6" s="17">
        <v>0</v>
      </c>
      <c r="M6" s="17">
        <f>SUM(J6:L6)</f>
        <v>171.75</v>
      </c>
      <c r="N6" s="17">
        <f>M6/5</f>
        <v>34.35</v>
      </c>
      <c r="O6" s="17">
        <f>N6+I6</f>
        <v>81.6</v>
      </c>
      <c r="P6" s="15" t="s">
        <v>26</v>
      </c>
      <c r="Q6" s="16" t="s">
        <v>27</v>
      </c>
      <c r="R6" s="15" t="s">
        <v>28</v>
      </c>
      <c r="S6" s="17">
        <v>679445</v>
      </c>
    </row>
    <row r="7" spans="1:19" s="3" customFormat="1" ht="45" customHeight="1">
      <c r="A7" s="15">
        <v>2</v>
      </c>
      <c r="B7" s="16" t="s">
        <v>27</v>
      </c>
      <c r="C7" s="15" t="s">
        <v>24</v>
      </c>
      <c r="D7" s="15" t="s">
        <v>25</v>
      </c>
      <c r="E7" s="17">
        <v>196</v>
      </c>
      <c r="F7" s="17">
        <v>12</v>
      </c>
      <c r="G7" s="17">
        <v>12</v>
      </c>
      <c r="H7" s="17">
        <f>SUM(E7:G7)</f>
        <v>220</v>
      </c>
      <c r="I7" s="17">
        <f>H7/4</f>
        <v>55</v>
      </c>
      <c r="J7" s="17">
        <v>138.7</v>
      </c>
      <c r="K7" s="17">
        <v>60</v>
      </c>
      <c r="L7" s="17">
        <v>2.5</v>
      </c>
      <c r="M7" s="17">
        <f>SUM(J7:L7)</f>
        <v>201.2</v>
      </c>
      <c r="N7" s="17">
        <f>M7/5</f>
        <v>40.239999999999995</v>
      </c>
      <c r="O7" s="17">
        <f>N7+I7</f>
        <v>95.24</v>
      </c>
      <c r="P7" s="15" t="s">
        <v>29</v>
      </c>
      <c r="Q7" s="16" t="s">
        <v>30</v>
      </c>
      <c r="R7" s="15" t="s">
        <v>28</v>
      </c>
      <c r="S7" s="17">
        <v>628310</v>
      </c>
    </row>
    <row r="8" spans="1:19" s="3" customFormat="1" ht="45" customHeight="1">
      <c r="A8" s="15">
        <v>3</v>
      </c>
      <c r="B8" s="16" t="s">
        <v>30</v>
      </c>
      <c r="C8" s="15" t="s">
        <v>24</v>
      </c>
      <c r="D8" s="15" t="s">
        <v>25</v>
      </c>
      <c r="E8" s="17">
        <v>181</v>
      </c>
      <c r="F8" s="17">
        <v>8</v>
      </c>
      <c r="G8" s="17">
        <v>8</v>
      </c>
      <c r="H8" s="17">
        <f>SUM(E8:G8)</f>
        <v>197</v>
      </c>
      <c r="I8" s="17">
        <f>H8/4</f>
        <v>49.25</v>
      </c>
      <c r="J8" s="17">
        <v>150</v>
      </c>
      <c r="K8" s="17">
        <v>35</v>
      </c>
      <c r="L8" s="17">
        <v>0</v>
      </c>
      <c r="M8" s="17">
        <f>SUM(J8:L8)</f>
        <v>185</v>
      </c>
      <c r="N8" s="17">
        <f>M8/5</f>
        <v>37</v>
      </c>
      <c r="O8" s="17">
        <f>N8+I8</f>
        <v>86.25</v>
      </c>
      <c r="P8" s="15" t="s">
        <v>31</v>
      </c>
      <c r="Q8" s="16" t="s">
        <v>23</v>
      </c>
      <c r="R8" s="15" t="s">
        <v>28</v>
      </c>
      <c r="S8" s="17">
        <v>689200</v>
      </c>
    </row>
    <row r="9" spans="1:19" s="3" customFormat="1" ht="45" customHeight="1">
      <c r="A9" s="15">
        <v>4</v>
      </c>
      <c r="B9" s="16" t="s">
        <v>32</v>
      </c>
      <c r="C9" s="15" t="s">
        <v>24</v>
      </c>
      <c r="D9" s="15" t="s">
        <v>25</v>
      </c>
      <c r="E9" s="17">
        <v>170</v>
      </c>
      <c r="F9" s="17">
        <v>10</v>
      </c>
      <c r="G9" s="17">
        <v>11</v>
      </c>
      <c r="H9" s="17">
        <f>SUM(E9:G9)</f>
        <v>191</v>
      </c>
      <c r="I9" s="17">
        <f>H9/4</f>
        <v>47.75</v>
      </c>
      <c r="J9" s="17">
        <v>137.6</v>
      </c>
      <c r="K9" s="17">
        <v>30</v>
      </c>
      <c r="L9" s="17">
        <v>0</v>
      </c>
      <c r="M9" s="17">
        <f>SUM(J9:L9)</f>
        <v>167.6</v>
      </c>
      <c r="N9" s="17">
        <f>M9/5</f>
        <v>33.519999999999996</v>
      </c>
      <c r="O9" s="17">
        <f>N9+I9</f>
        <v>81.27</v>
      </c>
      <c r="P9" s="27"/>
      <c r="Q9" s="27"/>
      <c r="R9" s="27"/>
      <c r="S9" s="27"/>
    </row>
  </sheetData>
  <sheetProtection/>
  <mergeCells count="14">
    <mergeCell ref="A1:S1"/>
    <mergeCell ref="C2:D2"/>
    <mergeCell ref="E2:I2"/>
    <mergeCell ref="J2:O2"/>
    <mergeCell ref="P2:S2"/>
    <mergeCell ref="A3:S3"/>
    <mergeCell ref="E4:I4"/>
    <mergeCell ref="J4:N4"/>
    <mergeCell ref="A4:A5"/>
    <mergeCell ref="B4:B5"/>
    <mergeCell ref="C4:C5"/>
    <mergeCell ref="D4:D5"/>
    <mergeCell ref="O4:O5"/>
    <mergeCell ref="P4:S5"/>
  </mergeCells>
  <conditionalFormatting sqref="B6">
    <cfRule type="expression" priority="59" dxfId="0" stopIfTrue="1">
      <formula>AND(COUNTIF($B$6,B6)&gt;1,NOT(ISBLANK(B6)))</formula>
    </cfRule>
  </conditionalFormatting>
  <conditionalFormatting sqref="Q8">
    <cfRule type="expression" priority="1" dxfId="0" stopIfTrue="1">
      <formula>AND(COUNTIF($Q$8,Q8)&gt;1,NOT(ISBLANK(Q8)))</formula>
    </cfRule>
  </conditionalFormatting>
  <conditionalFormatting sqref="B7:B9">
    <cfRule type="expression" priority="58" dxfId="0" stopIfTrue="1">
      <formula>AND(COUNTIF($B$7:$B$9,B7)&gt;1,NOT(ISBLANK(B7)))</formula>
    </cfRule>
  </conditionalFormatting>
  <conditionalFormatting sqref="Q6:Q7">
    <cfRule type="expression" priority="2" dxfId="0" stopIfTrue="1">
      <formula>AND(COUNTIF($Q$6:$Q$7,Q6)&gt;1,NOT(ISBLANK(Q6)))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鳳 </cp:lastModifiedBy>
  <cp:lastPrinted>2019-08-09T04:37:21Z</cp:lastPrinted>
  <dcterms:created xsi:type="dcterms:W3CDTF">2016-01-02T10:55:55Z</dcterms:created>
  <dcterms:modified xsi:type="dcterms:W3CDTF">2022-11-15T13:37:58Z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5B9709A94A304F36B9EBC792CFDCE5C7</vt:lpwstr>
  </property>
</Properties>
</file>